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790" activeTab="0"/>
  </bookViews>
  <sheets>
    <sheet name="YYC vs FCA" sheetId="1" r:id="rId1"/>
    <sheet name="YYC vs GTF" sheetId="2" r:id="rId2"/>
  </sheets>
  <definedNames/>
  <calcPr fullCalcOnLoad="1"/>
</workbook>
</file>

<file path=xl/sharedStrings.xml><?xml version="1.0" encoding="utf-8"?>
<sst xmlns="http://schemas.openxmlformats.org/spreadsheetml/2006/main" count="102" uniqueCount="58">
  <si>
    <t>Common Variables</t>
  </si>
  <si>
    <t>Personal Variables</t>
  </si>
  <si>
    <t>Price of gas (per litre)</t>
  </si>
  <si>
    <t>Fuel efficiency of vehicle (km/l)</t>
  </si>
  <si>
    <t>Vehicle depreciation ($ / km)</t>
  </si>
  <si>
    <t>(set to 0 if you don't believe in this)</t>
  </si>
  <si>
    <t>(including est. border wait time)</t>
  </si>
  <si>
    <t>Value of time (per hour)</t>
  </si>
  <si>
    <t>(set to 0 if you don't value your time)</t>
  </si>
  <si>
    <t>Variables To Play With</t>
  </si>
  <si>
    <t>Number of people going on the trip</t>
  </si>
  <si>
    <t>(roundtrip, per person, after taxes)</t>
  </si>
  <si>
    <t>(per person, roundtrip)</t>
  </si>
  <si>
    <t>(If taking a cab, enter the roundtrip</t>
  </si>
  <si>
    <t>Hotel required for…</t>
  </si>
  <si>
    <t>night(s)</t>
  </si>
  <si>
    <t>and back instead)</t>
  </si>
  <si>
    <t>at a cost of</t>
  </si>
  <si>
    <t>per night</t>
  </si>
  <si>
    <t>Cost Calculations</t>
  </si>
  <si>
    <t>Difference</t>
  </si>
  <si>
    <t>Everyone's Flights</t>
  </si>
  <si>
    <t>Everyone's Baggage</t>
  </si>
  <si>
    <t>Fuel</t>
  </si>
  <si>
    <t>Parking</t>
  </si>
  <si>
    <t>Hotel</t>
  </si>
  <si>
    <t>Vehicle Depreciation</t>
  </si>
  <si>
    <t>Everyone's Time</t>
  </si>
  <si>
    <t>Total Costs</t>
  </si>
  <si>
    <t>(assuming this is a positive number)</t>
  </si>
  <si>
    <t>&lt;--- amount saved per person</t>
  </si>
  <si>
    <t>YYCdeals.com - Flying Out Of U.S. Airports, A Calculator for Canadians</t>
  </si>
  <si>
    <t xml:space="preserve">               Calgary (YYC) vs Kalispell (FCA)</t>
  </si>
  <si>
    <t>One-way distance to YYC (km)</t>
  </si>
  <si>
    <t>One-way distance to FCA (km)</t>
  </si>
  <si>
    <t>One-way time to YYC (minutes)</t>
  </si>
  <si>
    <t>One-way time to FCA (minutes)</t>
  </si>
  <si>
    <t>Cost of flight from YYC</t>
  </si>
  <si>
    <t>Baggage fees from YYC</t>
  </si>
  <si>
    <t>Total cost to park at YYC</t>
  </si>
  <si>
    <t>Cost of flight from FCA</t>
  </si>
  <si>
    <t>Baggage fees from FCA</t>
  </si>
  <si>
    <t>Total cost to park at FCA</t>
  </si>
  <si>
    <t>YYC</t>
  </si>
  <si>
    <t>FCA</t>
  </si>
  <si>
    <t>Current rate: ($7/day, $42/week)</t>
  </si>
  <si>
    <t>price from your house to YYC</t>
  </si>
  <si>
    <t xml:space="preserve">
&lt;-- total amount saved, by flying out of Kalispell</t>
  </si>
  <si>
    <t>Current rate: ($9.00/day, $47/week)</t>
  </si>
  <si>
    <t xml:space="preserve">               Calgary (YYC) vs Great Falls (GTF)</t>
  </si>
  <si>
    <t>One-way distance to GTF (km)</t>
  </si>
  <si>
    <t>One-way time to GTF (minutes)</t>
  </si>
  <si>
    <t>Cost of flight from GTF</t>
  </si>
  <si>
    <t>Baggage fees from GTF</t>
  </si>
  <si>
    <t>Total cost to park at GTF</t>
  </si>
  <si>
    <t xml:space="preserve">
&lt;-- total amount saved, by flying out of Great Falls</t>
  </si>
  <si>
    <t>Current rate: ($9/day, $35/week)</t>
  </si>
  <si>
    <t>GTF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</si>
</sst>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1">
    <font>
      <sz val="10"/>
      <name val="Arial"/>
      <family val="0"/>
    </font>
    <font>
      <sz val="16"/>
      <color indexed="10"/>
      <name val="Arial"/>
      <family val="0"/>
    </font>
    <font>
      <sz val="10"/>
      <color indexed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5" fillId="3" borderId="0" xfId="0" applyFont="1" applyFill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8" fontId="0" fillId="0" borderId="0" xfId="0" applyNumberFormat="1" applyAlignment="1">
      <alignment/>
    </xf>
    <xf numFmtId="164" fontId="8" fillId="5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9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" t="s">
        <v>31</v>
      </c>
      <c r="C1" s="2"/>
      <c r="D1" s="2"/>
      <c r="E1" s="2"/>
      <c r="F1" s="2"/>
    </row>
    <row r="2" ht="20.25">
      <c r="C2" s="3" t="s">
        <v>32</v>
      </c>
    </row>
    <row r="4" spans="1:5" ht="12.75">
      <c r="A4" s="4" t="s">
        <v>0</v>
      </c>
      <c r="E4" s="4" t="s">
        <v>1</v>
      </c>
    </row>
    <row r="5" spans="1:6" ht="12.75">
      <c r="A5" s="5" t="s">
        <v>33</v>
      </c>
      <c r="B5">
        <v>17</v>
      </c>
      <c r="E5" s="5" t="s">
        <v>2</v>
      </c>
      <c r="F5" s="6">
        <v>0.92</v>
      </c>
    </row>
    <row r="6" spans="1:6" ht="12.75">
      <c r="A6" s="5" t="s">
        <v>34</v>
      </c>
      <c r="B6">
        <v>479</v>
      </c>
      <c r="E6" s="5" t="s">
        <v>3</v>
      </c>
      <c r="F6">
        <v>9.1</v>
      </c>
    </row>
    <row r="8" spans="1:7" ht="12.75">
      <c r="A8" s="5" t="s">
        <v>35</v>
      </c>
      <c r="B8">
        <v>20</v>
      </c>
      <c r="E8" s="5" t="s">
        <v>4</v>
      </c>
      <c r="F8" s="6">
        <v>0.15</v>
      </c>
      <c r="G8" t="s">
        <v>5</v>
      </c>
    </row>
    <row r="9" spans="1:7" ht="12.75">
      <c r="A9" s="5" t="s">
        <v>36</v>
      </c>
      <c r="B9">
        <v>322</v>
      </c>
      <c r="C9" t="s">
        <v>6</v>
      </c>
      <c r="E9" s="5" t="s">
        <v>7</v>
      </c>
      <c r="F9" s="7">
        <v>25</v>
      </c>
      <c r="G9" t="s">
        <v>8</v>
      </c>
    </row>
    <row r="11" ht="12.75">
      <c r="A11" s="4" t="s">
        <v>9</v>
      </c>
    </row>
    <row r="12" spans="1:2" ht="12.75">
      <c r="A12" s="8" t="s">
        <v>10</v>
      </c>
      <c r="B12">
        <v>2</v>
      </c>
    </row>
    <row r="14" spans="1:7" ht="12.75">
      <c r="A14" s="8" t="s">
        <v>37</v>
      </c>
      <c r="B14" s="9">
        <v>600</v>
      </c>
      <c r="C14" t="s">
        <v>11</v>
      </c>
      <c r="E14" s="8" t="s">
        <v>40</v>
      </c>
      <c r="F14" s="9">
        <v>200</v>
      </c>
      <c r="G14" t="s">
        <v>11</v>
      </c>
    </row>
    <row r="16" spans="1:7" ht="12.75">
      <c r="A16" s="8" t="s">
        <v>38</v>
      </c>
      <c r="B16" s="9">
        <v>0</v>
      </c>
      <c r="C16" t="s">
        <v>12</v>
      </c>
      <c r="E16" s="8" t="s">
        <v>41</v>
      </c>
      <c r="F16" s="9">
        <v>0</v>
      </c>
      <c r="G16" t="s">
        <v>12</v>
      </c>
    </row>
    <row r="18" spans="1:7" ht="12.75">
      <c r="A18" s="8" t="s">
        <v>39</v>
      </c>
      <c r="B18" s="6">
        <v>36</v>
      </c>
      <c r="C18" t="s">
        <v>48</v>
      </c>
      <c r="E18" s="8" t="s">
        <v>42</v>
      </c>
      <c r="F18" s="6">
        <v>28</v>
      </c>
      <c r="G18" t="s">
        <v>45</v>
      </c>
    </row>
    <row r="19" ht="12.75">
      <c r="C19" s="10" t="s">
        <v>13</v>
      </c>
    </row>
    <row r="20" spans="3:7" ht="12.75">
      <c r="C20" s="10" t="s">
        <v>46</v>
      </c>
      <c r="E20" s="8" t="s">
        <v>14</v>
      </c>
      <c r="F20">
        <v>0</v>
      </c>
      <c r="G20" t="s">
        <v>15</v>
      </c>
    </row>
    <row r="21" spans="3:7" ht="12.75">
      <c r="C21" s="10" t="s">
        <v>16</v>
      </c>
      <c r="E21" s="8" t="s">
        <v>17</v>
      </c>
      <c r="F21" s="9">
        <v>75</v>
      </c>
      <c r="G21" t="s">
        <v>18</v>
      </c>
    </row>
    <row r="23" ht="12.75">
      <c r="A23" s="4" t="s">
        <v>19</v>
      </c>
    </row>
    <row r="24" spans="3:6" ht="18">
      <c r="C24" s="11" t="s">
        <v>43</v>
      </c>
      <c r="D24" s="12"/>
      <c r="E24" s="11" t="s">
        <v>44</v>
      </c>
      <c r="F24" s="11" t="s">
        <v>20</v>
      </c>
    </row>
    <row r="26" spans="1:6" ht="12.75">
      <c r="A26" t="s">
        <v>21</v>
      </c>
      <c r="C26" s="9">
        <f>B12*B14</f>
        <v>1200</v>
      </c>
      <c r="E26" s="9">
        <f>B12*F14</f>
        <v>400</v>
      </c>
      <c r="F26" s="6">
        <f aca="true" t="shared" si="0" ref="F26:F32">C26-E26</f>
        <v>800</v>
      </c>
    </row>
    <row r="27" spans="1:6" ht="12.75">
      <c r="A27" t="s">
        <v>22</v>
      </c>
      <c r="C27" s="9">
        <f>B12*B16</f>
        <v>0</v>
      </c>
      <c r="E27" s="9">
        <f>B12*F16</f>
        <v>0</v>
      </c>
      <c r="F27" s="6">
        <f t="shared" si="0"/>
        <v>0</v>
      </c>
    </row>
    <row r="28" spans="1:6" ht="12.75">
      <c r="A28" t="s">
        <v>23</v>
      </c>
      <c r="C28" s="6">
        <f>((B5*2)/F6)*F5</f>
        <v>3.4373626373626376</v>
      </c>
      <c r="E28" s="6">
        <f>((B6*2)/F6)*F5</f>
        <v>96.85274725274726</v>
      </c>
      <c r="F28" s="6">
        <f t="shared" si="0"/>
        <v>-93.41538461538462</v>
      </c>
    </row>
    <row r="29" spans="1:6" ht="12.75">
      <c r="A29" t="s">
        <v>24</v>
      </c>
      <c r="C29" s="6">
        <f>B18</f>
        <v>36</v>
      </c>
      <c r="E29" s="6">
        <f>F18</f>
        <v>28</v>
      </c>
      <c r="F29" s="6">
        <f t="shared" si="0"/>
        <v>8</v>
      </c>
    </row>
    <row r="30" spans="1:6" ht="12.75">
      <c r="A30" t="s">
        <v>25</v>
      </c>
      <c r="C30" s="6">
        <v>0</v>
      </c>
      <c r="E30" s="6">
        <f>F20*F21</f>
        <v>0</v>
      </c>
      <c r="F30" s="6">
        <f t="shared" si="0"/>
        <v>0</v>
      </c>
    </row>
    <row r="31" spans="1:6" ht="12.75">
      <c r="A31" t="s">
        <v>26</v>
      </c>
      <c r="C31" s="6">
        <f>(B5*2)*F8</f>
        <v>5.1</v>
      </c>
      <c r="E31" s="6">
        <f>(B6*2)*F8</f>
        <v>143.7</v>
      </c>
      <c r="F31" s="6">
        <f t="shared" si="0"/>
        <v>-138.6</v>
      </c>
    </row>
    <row r="32" spans="1:6" ht="12.75">
      <c r="A32" t="s">
        <v>27</v>
      </c>
      <c r="C32" s="13">
        <f>(((B8*2)/60)*F9)*B12</f>
        <v>33.33333333333333</v>
      </c>
      <c r="E32" s="13">
        <f>(((B9*2)/60)*F9)*B12</f>
        <v>536.6666666666666</v>
      </c>
      <c r="F32" s="6">
        <f t="shared" si="0"/>
        <v>-503.3333333333333</v>
      </c>
    </row>
    <row r="34" spans="1:7" ht="41.25">
      <c r="A34" s="4" t="s">
        <v>28</v>
      </c>
      <c r="C34" s="9">
        <f>SUM(C26:C32)</f>
        <v>1277.8706959706958</v>
      </c>
      <c r="E34" s="6">
        <f>SUM(E26:E32)</f>
        <v>1205.219413919414</v>
      </c>
      <c r="F34" s="14">
        <f>(C34-E34)</f>
        <v>72.6512820512819</v>
      </c>
      <c r="G34" s="15" t="s">
        <v>47</v>
      </c>
    </row>
    <row r="35" ht="12.75">
      <c r="G35" s="16" t="s">
        <v>29</v>
      </c>
    </row>
    <row r="36" ht="12.75">
      <c r="G36" s="16"/>
    </row>
    <row r="37" spans="3:7" ht="18">
      <c r="C37" s="6"/>
      <c r="E37" s="6"/>
      <c r="F37" s="17">
        <f>F34/B12</f>
        <v>36.32564102564095</v>
      </c>
      <c r="G37" s="15" t="s">
        <v>30</v>
      </c>
    </row>
    <row r="38" ht="12.75">
      <c r="G3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E25" sqref="E25"/>
    </sheetView>
  </sheetViews>
  <sheetFormatPr defaultColWidth="9.140625" defaultRowHeight="12.75"/>
  <cols>
    <col min="1" max="1" width="30.421875" style="0" customWidth="1"/>
    <col min="2" max="2" width="10.28125" style="0" customWidth="1"/>
    <col min="3" max="3" width="32.7109375" style="0" customWidth="1"/>
    <col min="4" max="4" width="5.00390625" style="0" customWidth="1"/>
    <col min="5" max="5" width="29.7109375" style="0" customWidth="1"/>
    <col min="6" max="6" width="23.28125" style="0" customWidth="1"/>
    <col min="7" max="7" width="33.28125" style="0" customWidth="1"/>
  </cols>
  <sheetData>
    <row r="1" spans="2:6" ht="20.25">
      <c r="B1" s="1" t="s">
        <v>31</v>
      </c>
      <c r="C1" s="2"/>
      <c r="D1" s="2"/>
      <c r="E1" s="2"/>
      <c r="F1" s="2"/>
    </row>
    <row r="2" ht="20.25">
      <c r="C2" s="3" t="s">
        <v>49</v>
      </c>
    </row>
    <row r="4" spans="1:5" ht="12.75">
      <c r="A4" s="4" t="s">
        <v>0</v>
      </c>
      <c r="E4" s="4" t="s">
        <v>1</v>
      </c>
    </row>
    <row r="5" spans="1:6" ht="12.75">
      <c r="A5" s="5" t="s">
        <v>33</v>
      </c>
      <c r="B5">
        <v>17</v>
      </c>
      <c r="E5" s="5" t="s">
        <v>2</v>
      </c>
      <c r="F5" s="6">
        <v>0.92</v>
      </c>
    </row>
    <row r="6" spans="1:6" ht="12.75">
      <c r="A6" s="5" t="s">
        <v>50</v>
      </c>
      <c r="B6">
        <v>511</v>
      </c>
      <c r="E6" s="5" t="s">
        <v>3</v>
      </c>
      <c r="F6">
        <v>9.1</v>
      </c>
    </row>
    <row r="8" spans="1:7" ht="12.75">
      <c r="A8" s="5" t="s">
        <v>35</v>
      </c>
      <c r="B8">
        <v>20</v>
      </c>
      <c r="E8" s="5" t="s">
        <v>4</v>
      </c>
      <c r="F8" s="6">
        <v>0.15</v>
      </c>
      <c r="G8" t="s">
        <v>5</v>
      </c>
    </row>
    <row r="9" spans="1:7" ht="12.75">
      <c r="A9" s="5" t="s">
        <v>51</v>
      </c>
      <c r="B9">
        <v>322</v>
      </c>
      <c r="C9" t="s">
        <v>6</v>
      </c>
      <c r="E9" s="5" t="s">
        <v>7</v>
      </c>
      <c r="F9" s="7">
        <v>25</v>
      </c>
      <c r="G9" t="s">
        <v>8</v>
      </c>
    </row>
    <row r="11" ht="12.75">
      <c r="A11" s="4" t="s">
        <v>9</v>
      </c>
    </row>
    <row r="12" spans="1:2" ht="12.75">
      <c r="A12" s="8" t="s">
        <v>10</v>
      </c>
      <c r="B12">
        <v>2</v>
      </c>
    </row>
    <row r="14" spans="1:7" ht="12.75">
      <c r="A14" s="8" t="s">
        <v>37</v>
      </c>
      <c r="B14" s="9">
        <v>600</v>
      </c>
      <c r="C14" t="s">
        <v>11</v>
      </c>
      <c r="E14" s="8" t="s">
        <v>52</v>
      </c>
      <c r="F14" s="9">
        <v>200</v>
      </c>
      <c r="G14" t="s">
        <v>11</v>
      </c>
    </row>
    <row r="16" spans="1:7" ht="12.75">
      <c r="A16" s="8" t="s">
        <v>38</v>
      </c>
      <c r="B16" s="9">
        <v>0</v>
      </c>
      <c r="C16" t="s">
        <v>12</v>
      </c>
      <c r="E16" s="8" t="s">
        <v>53</v>
      </c>
      <c r="F16" s="9">
        <v>0</v>
      </c>
      <c r="G16" t="s">
        <v>12</v>
      </c>
    </row>
    <row r="18" spans="1:7" ht="12.75">
      <c r="A18" s="8" t="s">
        <v>39</v>
      </c>
      <c r="B18" s="6">
        <v>36</v>
      </c>
      <c r="C18" t="s">
        <v>48</v>
      </c>
      <c r="E18" s="8" t="s">
        <v>54</v>
      </c>
      <c r="F18" s="6">
        <v>36</v>
      </c>
      <c r="G18" t="s">
        <v>56</v>
      </c>
    </row>
    <row r="19" ht="12.75">
      <c r="C19" s="10" t="s">
        <v>13</v>
      </c>
    </row>
    <row r="20" spans="3:7" ht="12.75">
      <c r="C20" s="10" t="s">
        <v>46</v>
      </c>
      <c r="E20" s="8" t="s">
        <v>14</v>
      </c>
      <c r="F20">
        <v>0</v>
      </c>
      <c r="G20" t="s">
        <v>15</v>
      </c>
    </row>
    <row r="21" spans="3:7" ht="12.75">
      <c r="C21" s="10" t="s">
        <v>16</v>
      </c>
      <c r="E21" s="8" t="s">
        <v>17</v>
      </c>
      <c r="F21" s="9">
        <v>75</v>
      </c>
      <c r="G21" t="s">
        <v>18</v>
      </c>
    </row>
    <row r="23" ht="12.75">
      <c r="A23" s="4" t="s">
        <v>19</v>
      </c>
    </row>
    <row r="24" spans="3:6" ht="18">
      <c r="C24" s="11" t="s">
        <v>43</v>
      </c>
      <c r="D24" s="12"/>
      <c r="E24" s="11" t="s">
        <v>57</v>
      </c>
      <c r="F24" s="11" t="s">
        <v>20</v>
      </c>
    </row>
    <row r="26" spans="1:6" ht="12.75">
      <c r="A26" t="s">
        <v>21</v>
      </c>
      <c r="C26" s="9">
        <f>B12*B14</f>
        <v>1200</v>
      </c>
      <c r="E26" s="9">
        <f>B12*F14</f>
        <v>400</v>
      </c>
      <c r="F26" s="6">
        <f aca="true" t="shared" si="0" ref="F26:F32">C26-E26</f>
        <v>800</v>
      </c>
    </row>
    <row r="27" spans="1:6" ht="12.75">
      <c r="A27" t="s">
        <v>22</v>
      </c>
      <c r="C27" s="9">
        <f>B12*B16</f>
        <v>0</v>
      </c>
      <c r="E27" s="9">
        <f>B12*F16</f>
        <v>0</v>
      </c>
      <c r="F27" s="6">
        <f t="shared" si="0"/>
        <v>0</v>
      </c>
    </row>
    <row r="28" spans="1:6" ht="12.75">
      <c r="A28" t="s">
        <v>23</v>
      </c>
      <c r="C28" s="6">
        <f>((B5*2)/F6)*F5</f>
        <v>3.4373626373626376</v>
      </c>
      <c r="E28" s="6">
        <f>((B6*2)/F6)*F5</f>
        <v>103.32307692307693</v>
      </c>
      <c r="F28" s="6">
        <f t="shared" si="0"/>
        <v>-99.88571428571429</v>
      </c>
    </row>
    <row r="29" spans="1:6" ht="12.75">
      <c r="A29" t="s">
        <v>24</v>
      </c>
      <c r="C29" s="6">
        <f>B18</f>
        <v>36</v>
      </c>
      <c r="E29" s="6">
        <f>F18</f>
        <v>36</v>
      </c>
      <c r="F29" s="6">
        <f t="shared" si="0"/>
        <v>0</v>
      </c>
    </row>
    <row r="30" spans="1:6" ht="12.75">
      <c r="A30" t="s">
        <v>25</v>
      </c>
      <c r="C30" s="6">
        <v>0</v>
      </c>
      <c r="E30" s="6">
        <f>F20*F21</f>
        <v>0</v>
      </c>
      <c r="F30" s="6">
        <f t="shared" si="0"/>
        <v>0</v>
      </c>
    </row>
    <row r="31" spans="1:6" ht="12.75">
      <c r="A31" t="s">
        <v>26</v>
      </c>
      <c r="C31" s="6">
        <f>(B5*2)*F8</f>
        <v>5.1</v>
      </c>
      <c r="E31" s="6">
        <f>(B6*2)*F8</f>
        <v>153.29999999999998</v>
      </c>
      <c r="F31" s="6">
        <f t="shared" si="0"/>
        <v>-148.2</v>
      </c>
    </row>
    <row r="32" spans="1:6" ht="12.75">
      <c r="A32" t="s">
        <v>27</v>
      </c>
      <c r="C32" s="13">
        <f>(((B8*2)/60)*F9)*B12</f>
        <v>33.33333333333333</v>
      </c>
      <c r="E32" s="13">
        <f>(((B9*2)/60)*F9)*B12</f>
        <v>536.6666666666666</v>
      </c>
      <c r="F32" s="6">
        <f t="shared" si="0"/>
        <v>-503.3333333333333</v>
      </c>
    </row>
    <row r="34" spans="1:7" ht="41.25">
      <c r="A34" s="4" t="s">
        <v>28</v>
      </c>
      <c r="C34" s="9">
        <f>SUM(C26:C32)</f>
        <v>1277.8706959706958</v>
      </c>
      <c r="E34" s="6">
        <f>SUM(E26:E32)</f>
        <v>1229.2897435897435</v>
      </c>
      <c r="F34" s="14">
        <f>(C34-E34)</f>
        <v>48.58095238095234</v>
      </c>
      <c r="G34" s="15" t="s">
        <v>55</v>
      </c>
    </row>
    <row r="35" ht="12.75">
      <c r="G35" s="16" t="s">
        <v>29</v>
      </c>
    </row>
    <row r="36" ht="12.75">
      <c r="G36" s="16"/>
    </row>
    <row r="37" spans="3:7" ht="18">
      <c r="C37" s="6"/>
      <c r="E37" s="6"/>
      <c r="F37" s="17">
        <f>F34/B12</f>
        <v>24.29047619047617</v>
      </c>
      <c r="G37" s="15" t="s">
        <v>30</v>
      </c>
    </row>
    <row r="38" ht="12.75">
      <c r="G3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Myden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Myden</dc:creator>
  <cp:keywords/>
  <dc:description/>
  <cp:lastModifiedBy>Myden</cp:lastModifiedBy>
  <dcterms:created xsi:type="dcterms:W3CDTF">2012-12-11T22:53:23Z</dcterms:created>
  <dcterms:modified xsi:type="dcterms:W3CDTF">2013-01-15T01:37:34Z</dcterms:modified>
  <cp:category/>
  <cp:version/>
  <cp:contentType/>
  <cp:contentStatus/>
</cp:coreProperties>
</file>